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C1D776A9-C697-473C-AEC1-6170BCA7024D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 Pol'!$A$1:$Y$38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J57" i="1"/>
  <c r="J56" i="1"/>
  <c r="J55" i="1"/>
  <c r="J54" i="1"/>
  <c r="J53" i="1"/>
  <c r="J52" i="1"/>
  <c r="J51" i="1"/>
  <c r="J50" i="1"/>
  <c r="J49" i="1"/>
  <c r="J58" i="1" s="1"/>
  <c r="F42" i="1"/>
  <c r="G42" i="1"/>
  <c r="H42" i="1"/>
  <c r="I42" i="1"/>
  <c r="J42" i="1"/>
  <c r="J41" i="1"/>
  <c r="J40" i="1"/>
  <c r="J39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44791B67-9F8B-4DC1-BCB4-1CBA3079101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FD1073-B4BD-4988-A4D2-B99480DCEB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<sst xmlns="http://schemas.openxmlformats.org/spreadsheetml/2006/main" count="343" uniqueCount="166">
  <si>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</si>
  <si>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</si>
  <si>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</si>
  <si>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</si>
  <si>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</si>
  <si>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</si>
  <si>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</si>
  <si>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</si>
  <si>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</si>
  <si>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</si>
  <si>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</si>
  <si>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</si>
  <si>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</si>
  <si>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</si>
  <si>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</si>
  <si>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</si>
  <si>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</si>
  <si>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</si>
  <si>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</si>
  <si>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</si>
  <si>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</si>
  <si>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</si>
  <si>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</si>
  <si>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</si>
  <si>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</si>
  <si>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</si>
  <si>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</si>
  <si>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</si>
  <si>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</si>
  <si>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</si>
  <si>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</si>
  <si>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</si>
  <si>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</si>
  <si>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</si>
  <si>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</si>
  <si>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</si>
  <si>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</si>
  <si>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</si>
  <si>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</si>
  <si>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</si>
  <si>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</si>
  <si>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</si>
  <si>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</si>
  <si>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</si>
  <si>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VÍCEPRÁCE</t>
  </si>
  <si>
    <t>001</t>
  </si>
  <si>
    <t>Změny různé</t>
  </si>
  <si>
    <t>Objekt:</t>
  </si>
  <si>
    <t>Rozpočet:</t>
  </si>
  <si>
    <t>2208</t>
  </si>
  <si>
    <t>Vlaštovka Hodonín .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</si>
  <si>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</si>
  <si>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</si>
  <si>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</si>
  <si>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</si>
  <si>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</si>
  <si>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</si>
  <si>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</si>
  <si>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64</t>
  </si>
  <si>
    <t>Výplně otvorů</t>
  </si>
  <si>
    <t>96</t>
  </si>
  <si>
    <t>Bourání konstrukcí</t>
  </si>
  <si>
    <t>99</t>
  </si>
  <si>
    <t>Staveništní přesun hmot</t>
  </si>
  <si>
    <t>766</t>
  </si>
  <si>
    <t>Konstrukce truhlářské</t>
  </si>
  <si>
    <t>7661</t>
  </si>
  <si>
    <t>Vnitřní výplně otvorů</t>
  </si>
  <si>
    <t>7664</t>
  </si>
  <si>
    <t>Otvorové prvky z plastu a hliníku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</si>
  <si>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</si>
  <si>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</si>
  <si>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</si>
  <si>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</si>
  <si>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</si>
  <si>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</si>
  <si>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</si>
  <si>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</si>
  <si>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</si>
  <si>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</si>
  <si>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</si>
  <si>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</si>
  <si>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</si>
  <si>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</si>
  <si>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</si>
  <si>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</si>
  <si>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</si>
  <si>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</si>
  <si>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</si>
  <si>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</si>
  <si>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</si>
  <si>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</si>
  <si>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</si>
  <si>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</si>
  <si>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</si>
  <si>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</si>
  <si>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</si>
  <si>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</si>
  <si>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</si>
  <si>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</si>
  <si>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</si>
  <si>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</si>
  <si>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</si>
  <si>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</si>
  <si>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</si>
  <si>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602011141R00</t>
  </si>
  <si>
    <t>Omítka stěn z hotových směsí vrstva štuková, vápenná,  , tloušťka vrstvy 2 mm,</t>
  </si>
  <si>
    <t>m2</t>
  </si>
  <si>
    <t>Vlastní</t>
  </si>
  <si>
    <t>Indiv</t>
  </si>
  <si>
    <t>Práce</t>
  </si>
  <si>
    <t>Běžná</t>
  </si>
  <si>
    <t>POL1_1</t>
  </si>
  <si>
    <t>612421615R00</t>
  </si>
  <si>
    <t>Omítky vnitřní stěn vápenné nebo vápenocementové v podlaží i ve schodišti hrubé zatřené</t>
  </si>
  <si>
    <t>POL1_</t>
  </si>
  <si>
    <t>642941110</t>
  </si>
  <si>
    <t>Stavební pouzdra pro posuvné dveře osazené do zdivaSestavení pouzdra, vložení do stavebního otvoru, vyrovnání do vodorovné a svislé polohy, zakotvení pouzdra do otvoru montážní pěnou nebo maltou,</t>
  </si>
  <si>
    <t>kus</t>
  </si>
  <si>
    <t>RTS 23/ I</t>
  </si>
  <si>
    <t>5533535065</t>
  </si>
  <si>
    <t>pouzdro pro posuvné dveře jednostranné; š průchodu 1 100 mm; h průchodu 2 100 mm</t>
  </si>
  <si>
    <t>SPCM</t>
  </si>
  <si>
    <t>Specifikace</t>
  </si>
  <si>
    <t>POL3_</t>
  </si>
  <si>
    <t>962032231</t>
  </si>
  <si>
    <t>Bourání zdiva nadzákladového z cihel pálených nebo vápenopískových, na maltu vápenou nebo vápenocementovou</t>
  </si>
  <si>
    <t>m3</t>
  </si>
  <si>
    <t>962032631</t>
  </si>
  <si>
    <t>Bourání zdiva nadzákladového komínového z jakýchkoliv cihel pálených, šamotových nebo vápenopískových nad střechou, na maltu vápenou nebo vápenocementovou</t>
  </si>
  <si>
    <t>999281108</t>
  </si>
  <si>
    <t>Přesun hmot pro opravy a údržbu do výšky 12 m</t>
  </si>
  <si>
    <t>t</t>
  </si>
  <si>
    <t>Přesun hmot</t>
  </si>
  <si>
    <t>POL7_</t>
  </si>
  <si>
    <t>764775336R04</t>
  </si>
  <si>
    <t xml:space="preserve">Střešní okno 70x70 cm, uzamykatelkné, bezp. sklo 3-3-1 </t>
  </si>
  <si>
    <t>764775336R07</t>
  </si>
  <si>
    <t xml:space="preserve">Střešní výlez 100x80 cm, uzam., bezp. sklo 3-3-1 </t>
  </si>
  <si>
    <t>766661351R05</t>
  </si>
  <si>
    <t>Záměna dveří výtahových, šíře 1100 mm</t>
  </si>
  <si>
    <t>766101006X0H</t>
  </si>
  <si>
    <t>D+M vnitřní HPL dveře část.prosklené, 1-kř., 1200/2150 mm, obložková zárubeň, kování, madlo, panika, viz PD - T6čH (tl. stěny 62 cm)</t>
  </si>
  <si>
    <t>766101008X0A</t>
  </si>
  <si>
    <t>D+M vnitřní HPL dveře část.prosklené, 1-kř., 1000/2150 mm, obložková zárubeň, kování, EW30-DP3, viz PD - T8čA (tl. stěny 15 cm)</t>
  </si>
  <si>
    <t>766411010X00</t>
  </si>
  <si>
    <t>D+M plastové okno, trojsklo, 3-kř., OS/OS/OS, 2000/600 mm, RAL 7037, viz PD - H10</t>
  </si>
  <si>
    <t>784450021RA0</t>
  </si>
  <si>
    <t>Malby z malířských směsí disperzní, penetrace jednonásobná, malba dvojnásobná, v barvě</t>
  </si>
  <si>
    <t>Agregovaná položka</t>
  </si>
  <si>
    <t>POL2_7</t>
  </si>
  <si>
    <t>979011311</t>
  </si>
  <si>
    <t>Svislá doprava suti a vybouraných hmot shozem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</si>
  <si>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</si>
  <si>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</si>
  <si>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</si>
  <si>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</si>
  <si>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</si>
  <si>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</si>
  <si>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</si>
  <si>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</si>
  <si>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</si>
  <si>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</si>
  <si>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979990107</t>
  </si>
  <si>
    <t>Poplatek za uložení suti - směs betonu, cihel, dřeva, skupina odpadu 170904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</si>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</sst>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49</v>
      </c>
      <c r="E2" s="119" t="s">
        <v>50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47</v>
      </c>
      <c r="C3" s="117"/>
      <c r="D3" s="123" t="s">
        <v>45</v>
      </c>
      <c r="E3" s="124" t="s">
        <v>46</v>
      </c>
      <c r="F3" s="125"/>
      <c r="G3" s="125"/>
      <c r="H3" s="125"/>
      <c r="I3" s="125"/>
      <c r="J3" s="126"/>
    </row>
    <row r="4" spans="1:15" ht="23.25" customHeight="1" x14ac:dyDescent="0.25">
      <c r="A4" s="115">
        <v>418</v>
      </c>
      <c r="B4" s="127" t="s">
        <v>48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114068.12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100579.85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75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76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214647.97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214647.97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45076.07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214647.97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259724.04</v>
      </c>
      <c r="H29" s="167"/>
      <c r="I29" s="167"/>
      <c r="J29" s="172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51</v>
      </c>
      <c r="C39" s="145"/>
      <c r="D39" s="145"/>
      <c r="E39" s="145"/>
      <c r="F39" s="146">
        <v>0</v>
      </c>
      <c r="G39" s="147">
        <v>214647.97</v>
      </c>
      <c r="H39" s="148">
        <v>45076.07</v>
      </c>
      <c r="I39" s="148">
        <v>259724.04</v>
      </c>
      <c r="J39" s="149">
        <f>IF(CenaCelkemVypocet=0,"",I39/CenaCelkemVypocet*100)</f>
        <v>100</v>
      </c>
    </row>
    <row r="40" spans="1:10" ht="25.5" hidden="1" customHeight="1" x14ac:dyDescent="0.25">
      <c r="A40" s="134">
        <v>2</v>
      </c>
      <c r="B40" s="150" t="s">
        <v>45</v>
      </c>
      <c r="C40" s="151" t="s">
        <v>46</v>
      </c>
      <c r="D40" s="151"/>
      <c r="E40" s="151"/>
      <c r="F40" s="152">
        <v>0</v>
      </c>
      <c r="G40" s="153">
        <v>214647.97</v>
      </c>
      <c r="H40" s="153">
        <v>45076.07</v>
      </c>
      <c r="I40" s="153">
        <v>259724.04</v>
      </c>
      <c r="J40" s="154">
        <f>IF(CenaCelkemVypocet=0,"",I40/CenaCelkemVypocet*100)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214647.97</v>
      </c>
      <c r="H41" s="148">
        <v>45076.07</v>
      </c>
      <c r="I41" s="148">
        <v>259724.04</v>
      </c>
      <c r="J41" s="149">
        <f>IF(CenaCelkemVypocet=0,"",I41/CenaCelkemVypocet*100)</f>
        <v>100</v>
      </c>
    </row>
    <row r="42" spans="1:10" ht="25.5" hidden="1" customHeight="1" x14ac:dyDescent="0.25">
      <c r="A42" s="134"/>
      <c r="B42" s="157" t="s">
        <v>52</v>
      </c>
      <c r="C42" s="158"/>
      <c r="D42" s="158"/>
      <c r="E42" s="159"/>
      <c r="F42" s="160">
        <f>SUMIF(A39:A41,"=1",F39:F41)</f>
        <v>0</v>
      </c>
      <c r="G42" s="161">
        <f>SUMIF(A39:A41,"=1",G39:G41)</f>
        <v>214647.97</v>
      </c>
      <c r="H42" s="161">
        <f>SUMIF(A39:A41,"=1",H39:H41)</f>
        <v>45076.07</v>
      </c>
      <c r="I42" s="161">
        <f>SUMIF(A39:A41,"=1",I39:I41)</f>
        <v>259724.04</v>
      </c>
      <c r="J42" s="162">
        <f>SUMIF(A39:A41,"=1",J39:J41)</f>
        <v>100</v>
      </c>
    </row>
    <row r="46" spans="1:10" ht="15.6" x14ac:dyDescent="0.3">
      <c r="B46" s="173" t="s">
        <v>54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55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56</v>
      </c>
      <c r="C49" s="182" t="s">
        <v>57</v>
      </c>
      <c r="D49" s="183"/>
      <c r="E49" s="183"/>
      <c r="F49" s="192" t="s">
        <v>26</v>
      </c>
      <c r="G49" s="184"/>
      <c r="H49" s="184"/>
      <c r="I49" s="184">
        <v>1754.83</v>
      </c>
      <c r="J49" s="189">
        <f>IF(I58=0,"",I49/I58*100)</f>
        <v>0.81753859586932032</v>
      </c>
    </row>
    <row r="50" spans="1:10" ht="36.75" customHeight="1" x14ac:dyDescent="0.25">
      <c r="A50" s="176"/>
      <c r="B50" s="181" t="s">
        <v>58</v>
      </c>
      <c r="C50" s="182" t="s">
        <v>59</v>
      </c>
      <c r="D50" s="183"/>
      <c r="E50" s="183"/>
      <c r="F50" s="192" t="s">
        <v>26</v>
      </c>
      <c r="G50" s="184"/>
      <c r="H50" s="184"/>
      <c r="I50" s="184">
        <v>12161</v>
      </c>
      <c r="J50" s="189">
        <f>IF(I58=0,"",I50/I58*100)</f>
        <v>5.6655555605766965</v>
      </c>
    </row>
    <row r="51" spans="1:10" ht="36.75" customHeight="1" x14ac:dyDescent="0.25">
      <c r="A51" s="176"/>
      <c r="B51" s="181" t="s">
        <v>60</v>
      </c>
      <c r="C51" s="182" t="s">
        <v>61</v>
      </c>
      <c r="D51" s="183"/>
      <c r="E51" s="183"/>
      <c r="F51" s="192" t="s">
        <v>26</v>
      </c>
      <c r="G51" s="184"/>
      <c r="H51" s="184"/>
      <c r="I51" s="184">
        <v>26229.89</v>
      </c>
      <c r="J51" s="189">
        <f>IF(I58=0,"",I51/I58*100)</f>
        <v>12.219957169872139</v>
      </c>
    </row>
    <row r="52" spans="1:10" ht="36.75" customHeight="1" x14ac:dyDescent="0.25">
      <c r="A52" s="176"/>
      <c r="B52" s="181" t="s">
        <v>62</v>
      </c>
      <c r="C52" s="182" t="s">
        <v>63</v>
      </c>
      <c r="D52" s="183"/>
      <c r="E52" s="183"/>
      <c r="F52" s="192" t="s">
        <v>26</v>
      </c>
      <c r="G52" s="184"/>
      <c r="H52" s="184"/>
      <c r="I52" s="184">
        <v>236.18</v>
      </c>
      <c r="J52" s="189">
        <f>IF(I58=0,"",I52/I58*100)</f>
        <v>0.11003132244856544</v>
      </c>
    </row>
    <row r="53" spans="1:10" ht="36.75" customHeight="1" x14ac:dyDescent="0.25">
      <c r="A53" s="176"/>
      <c r="B53" s="181" t="s">
        <v>64</v>
      </c>
      <c r="C53" s="182" t="s">
        <v>65</v>
      </c>
      <c r="D53" s="183"/>
      <c r="E53" s="183"/>
      <c r="F53" s="192" t="s">
        <v>27</v>
      </c>
      <c r="G53" s="184"/>
      <c r="H53" s="184"/>
      <c r="I53" s="184">
        <v>35970</v>
      </c>
      <c r="J53" s="189">
        <f>IF(I58=0,"",I53/I58*100)</f>
        <v>16.757670710792187</v>
      </c>
    </row>
    <row r="54" spans="1:10" ht="36.75" customHeight="1" x14ac:dyDescent="0.25">
      <c r="A54" s="176"/>
      <c r="B54" s="181" t="s">
        <v>66</v>
      </c>
      <c r="C54" s="182" t="s">
        <v>67</v>
      </c>
      <c r="D54" s="183"/>
      <c r="E54" s="183"/>
      <c r="F54" s="192" t="s">
        <v>27</v>
      </c>
      <c r="G54" s="184"/>
      <c r="H54" s="184"/>
      <c r="I54" s="184">
        <v>42300</v>
      </c>
      <c r="J54" s="189">
        <f>IF(I58=0,"",I54/I58*100)</f>
        <v>19.706685322949944</v>
      </c>
    </row>
    <row r="55" spans="1:10" ht="36.75" customHeight="1" x14ac:dyDescent="0.25">
      <c r="A55" s="176"/>
      <c r="B55" s="181" t="s">
        <v>68</v>
      </c>
      <c r="C55" s="182" t="s">
        <v>69</v>
      </c>
      <c r="D55" s="183"/>
      <c r="E55" s="183"/>
      <c r="F55" s="192" t="s">
        <v>27</v>
      </c>
      <c r="G55" s="184"/>
      <c r="H55" s="184"/>
      <c r="I55" s="184">
        <v>21870</v>
      </c>
      <c r="J55" s="189">
        <f>IF(I58=0,"",I55/I58*100)</f>
        <v>10.188775603142206</v>
      </c>
    </row>
    <row r="56" spans="1:10" ht="36.75" customHeight="1" x14ac:dyDescent="0.25">
      <c r="A56" s="176"/>
      <c r="B56" s="181" t="s">
        <v>70</v>
      </c>
      <c r="C56" s="182" t="s">
        <v>71</v>
      </c>
      <c r="D56" s="183"/>
      <c r="E56" s="183"/>
      <c r="F56" s="192" t="s">
        <v>27</v>
      </c>
      <c r="G56" s="184"/>
      <c r="H56" s="184"/>
      <c r="I56" s="184">
        <v>439.85</v>
      </c>
      <c r="J56" s="189">
        <f>IF(I58=0,"",I56/I58*100)</f>
        <v>0.20491691582268401</v>
      </c>
    </row>
    <row r="57" spans="1:10" ht="36.75" customHeight="1" x14ac:dyDescent="0.25">
      <c r="A57" s="176"/>
      <c r="B57" s="181" t="s">
        <v>72</v>
      </c>
      <c r="C57" s="182" t="s">
        <v>73</v>
      </c>
      <c r="D57" s="183"/>
      <c r="E57" s="183"/>
      <c r="F57" s="192" t="s">
        <v>74</v>
      </c>
      <c r="G57" s="184"/>
      <c r="H57" s="184"/>
      <c r="I57" s="184">
        <v>73686.22</v>
      </c>
      <c r="J57" s="189">
        <f>IF(I58=0,"",I57/I58*100)</f>
        <v>34.328868798526258</v>
      </c>
    </row>
    <row r="58" spans="1:10" ht="25.5" customHeight="1" x14ac:dyDescent="0.25">
      <c r="A58" s="177"/>
      <c r="B58" s="185" t="s">
        <v>1</v>
      </c>
      <c r="C58" s="186"/>
      <c r="D58" s="187"/>
      <c r="E58" s="187"/>
      <c r="F58" s="193"/>
      <c r="G58" s="188"/>
      <c r="H58" s="188"/>
      <c r="I58" s="188">
        <f>SUM(I49:I57)</f>
        <v>214647.97</v>
      </c>
      <c r="J58" s="190">
        <f>SUM(J49:J57)</f>
        <v>100</v>
      </c>
    </row>
    <row r="59" spans="1:10" x14ac:dyDescent="0.25">
      <c r="F59" s="133"/>
      <c r="G59" s="133"/>
      <c r="H59" s="133"/>
      <c r="I59" s="133"/>
      <c r="J59" s="191"/>
    </row>
    <row r="60" spans="1:10" x14ac:dyDescent="0.25">
      <c r="F60" s="133"/>
      <c r="G60" s="133"/>
      <c r="H60" s="133"/>
      <c r="I60" s="133"/>
      <c r="J60" s="191"/>
    </row>
    <row r="61" spans="1:10" x14ac:dyDescent="0.25">
      <c r="F61" s="133"/>
      <c r="G61" s="133"/>
      <c r="H61" s="133"/>
      <c r="I61" s="133"/>
      <c r="J61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5F507-ACF2-48BF-876A-26FD6D21D8F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77</v>
      </c>
    </row>
    <row r="2" spans="1:60" ht="25.05" customHeight="1" x14ac:dyDescent="0.25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AG2" t="s">
        <v>78</v>
      </c>
    </row>
    <row r="3" spans="1:60" ht="25.05" customHeight="1" x14ac:dyDescent="0.25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AC3" s="174" t="s">
        <v>78</v>
      </c>
      <c r="AG3" t="s">
        <v>79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80</v>
      </c>
    </row>
    <row r="5" spans="1:60" x14ac:dyDescent="0.25">
      <c r="D5" s="10"/>
    </row>
    <row r="6" spans="1:60" ht="39.6" x14ac:dyDescent="0.25">
      <c r="A6" s="206" t="s">
        <v>81</v>
      </c>
      <c r="B6" s="208" t="s">
        <v>82</v>
      </c>
      <c r="C6" s="208" t="s">
        <v>83</v>
      </c>
      <c r="D6" s="207" t="s">
        <v>84</v>
      </c>
      <c r="E6" s="206" t="s">
        <v>85</v>
      </c>
      <c r="F6" s="205" t="s">
        <v>86</v>
      </c>
      <c r="G6" s="206" t="s">
        <v>31</v>
      </c>
      <c r="H6" s="209" t="s">
        <v>32</v>
      </c>
      <c r="I6" s="209" t="s">
        <v>87</v>
      </c>
      <c r="J6" s="209" t="s">
        <v>33</v>
      </c>
      <c r="K6" s="209" t="s">
        <v>88</v>
      </c>
      <c r="L6" s="209" t="s">
        <v>89</v>
      </c>
      <c r="M6" s="209" t="s">
        <v>90</v>
      </c>
      <c r="N6" s="209" t="s">
        <v>91</v>
      </c>
      <c r="O6" s="209" t="s">
        <v>92</v>
      </c>
      <c r="P6" s="209" t="s">
        <v>93</v>
      </c>
      <c r="Q6" s="209" t="s">
        <v>94</v>
      </c>
      <c r="R6" s="209" t="s">
        <v>95</v>
      </c>
      <c r="S6" s="209" t="s">
        <v>96</v>
      </c>
      <c r="T6" s="209" t="s">
        <v>97</v>
      </c>
      <c r="U6" s="209" t="s">
        <v>98</v>
      </c>
      <c r="V6" s="209" t="s">
        <v>99</v>
      </c>
      <c r="W6" s="209" t="s">
        <v>100</v>
      </c>
      <c r="X6" s="209" t="s">
        <v>101</v>
      </c>
      <c r="Y6" s="209" t="s">
        <v>102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103</v>
      </c>
      <c r="B8" s="218" t="s">
        <v>56</v>
      </c>
      <c r="C8" s="235" t="s">
        <v>57</v>
      </c>
      <c r="D8" s="219"/>
      <c r="E8" s="220"/>
      <c r="F8" s="221"/>
      <c r="G8" s="222">
        <v>1754.83</v>
      </c>
      <c r="H8" s="216"/>
      <c r="I8" s="216">
        <v>0</v>
      </c>
      <c r="J8" s="216"/>
      <c r="K8" s="216">
        <v>1754.83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104</v>
      </c>
    </row>
    <row r="9" spans="1:60" ht="20.399999999999999" x14ac:dyDescent="0.25">
      <c r="A9" s="229">
        <v>1</v>
      </c>
      <c r="B9" s="230" t="s">
        <v>105</v>
      </c>
      <c r="C9" s="236" t="s">
        <v>106</v>
      </c>
      <c r="D9" s="231" t="s">
        <v>107</v>
      </c>
      <c r="E9" s="232">
        <v>4.5579999999999998</v>
      </c>
      <c r="F9" s="233">
        <v>134</v>
      </c>
      <c r="G9" s="234">
        <v>610.77</v>
      </c>
      <c r="H9" s="214">
        <v>0</v>
      </c>
      <c r="I9" s="214">
        <v>0</v>
      </c>
      <c r="J9" s="214">
        <v>134</v>
      </c>
      <c r="K9" s="214">
        <v>610.77199999999993</v>
      </c>
      <c r="L9" s="214">
        <v>21</v>
      </c>
      <c r="M9" s="214">
        <v>739.0317</v>
      </c>
      <c r="N9" s="213">
        <v>2.5000000000000001E-3</v>
      </c>
      <c r="O9" s="213">
        <v>1.1395000000000001E-2</v>
      </c>
      <c r="P9" s="213">
        <v>0</v>
      </c>
      <c r="Q9" s="213">
        <v>0</v>
      </c>
      <c r="R9" s="214"/>
      <c r="S9" s="214" t="s">
        <v>108</v>
      </c>
      <c r="T9" s="214" t="s">
        <v>109</v>
      </c>
      <c r="U9" s="214">
        <v>0.24</v>
      </c>
      <c r="V9" s="214">
        <v>1.09392</v>
      </c>
      <c r="W9" s="214"/>
      <c r="X9" s="214" t="s">
        <v>110</v>
      </c>
      <c r="Y9" s="214" t="s">
        <v>111</v>
      </c>
      <c r="Z9" s="210"/>
      <c r="AA9" s="210"/>
      <c r="AB9" s="210"/>
      <c r="AC9" s="210"/>
      <c r="AD9" s="210"/>
      <c r="AE9" s="210"/>
      <c r="AF9" s="210"/>
      <c r="AG9" s="210" t="s">
        <v>112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x14ac:dyDescent="0.25">
      <c r="A10" s="229">
        <v>2</v>
      </c>
      <c r="B10" s="230" t="s">
        <v>113</v>
      </c>
      <c r="C10" s="236" t="s">
        <v>114</v>
      </c>
      <c r="D10" s="231" t="s">
        <v>107</v>
      </c>
      <c r="E10" s="232">
        <v>4.5579999999999998</v>
      </c>
      <c r="F10" s="233">
        <v>251</v>
      </c>
      <c r="G10" s="234">
        <v>1144.06</v>
      </c>
      <c r="H10" s="214">
        <v>0</v>
      </c>
      <c r="I10" s="214">
        <v>0</v>
      </c>
      <c r="J10" s="214">
        <v>251</v>
      </c>
      <c r="K10" s="214">
        <v>1144.058</v>
      </c>
      <c r="L10" s="214">
        <v>21</v>
      </c>
      <c r="M10" s="214">
        <v>1384.3126</v>
      </c>
      <c r="N10" s="213">
        <v>3.9210000000000002E-2</v>
      </c>
      <c r="O10" s="213">
        <v>0.17871918000000001</v>
      </c>
      <c r="P10" s="213">
        <v>0</v>
      </c>
      <c r="Q10" s="213">
        <v>0</v>
      </c>
      <c r="R10" s="214"/>
      <c r="S10" s="214" t="s">
        <v>108</v>
      </c>
      <c r="T10" s="214" t="s">
        <v>109</v>
      </c>
      <c r="U10" s="214">
        <v>0.4</v>
      </c>
      <c r="V10" s="214">
        <v>1.8231999999999999</v>
      </c>
      <c r="W10" s="214"/>
      <c r="X10" s="214" t="s">
        <v>110</v>
      </c>
      <c r="Y10" s="214" t="s">
        <v>111</v>
      </c>
      <c r="Z10" s="210"/>
      <c r="AA10" s="210"/>
      <c r="AB10" s="210"/>
      <c r="AC10" s="210"/>
      <c r="AD10" s="210"/>
      <c r="AE10" s="210"/>
      <c r="AF10" s="210"/>
      <c r="AG10" s="210" t="s">
        <v>115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5">
      <c r="A11" s="217" t="s">
        <v>103</v>
      </c>
      <c r="B11" s="218" t="s">
        <v>58</v>
      </c>
      <c r="C11" s="235" t="s">
        <v>59</v>
      </c>
      <c r="D11" s="219"/>
      <c r="E11" s="220"/>
      <c r="F11" s="221"/>
      <c r="G11" s="222">
        <v>12161</v>
      </c>
      <c r="H11" s="216"/>
      <c r="I11" s="216">
        <v>11388.83</v>
      </c>
      <c r="J11" s="216"/>
      <c r="K11" s="216">
        <v>772.17</v>
      </c>
      <c r="L11" s="216"/>
      <c r="M11" s="216"/>
      <c r="N11" s="215"/>
      <c r="O11" s="215"/>
      <c r="P11" s="215"/>
      <c r="Q11" s="215"/>
      <c r="R11" s="216"/>
      <c r="S11" s="216"/>
      <c r="T11" s="216"/>
      <c r="U11" s="216"/>
      <c r="V11" s="216"/>
      <c r="W11" s="216"/>
      <c r="X11" s="216"/>
      <c r="Y11" s="216"/>
      <c r="AG11" t="s">
        <v>104</v>
      </c>
    </row>
    <row r="12" spans="1:60" ht="40.799999999999997" x14ac:dyDescent="0.25">
      <c r="A12" s="229">
        <v>3</v>
      </c>
      <c r="B12" s="230" t="s">
        <v>116</v>
      </c>
      <c r="C12" s="236" t="s">
        <v>117</v>
      </c>
      <c r="D12" s="231" t="s">
        <v>118</v>
      </c>
      <c r="E12" s="232">
        <v>1</v>
      </c>
      <c r="F12" s="233">
        <v>811</v>
      </c>
      <c r="G12" s="234">
        <v>811</v>
      </c>
      <c r="H12" s="214">
        <v>38.83</v>
      </c>
      <c r="I12" s="214">
        <v>38.83</v>
      </c>
      <c r="J12" s="214">
        <v>772.17</v>
      </c>
      <c r="K12" s="214">
        <v>772.17</v>
      </c>
      <c r="L12" s="214">
        <v>21</v>
      </c>
      <c r="M12" s="214">
        <v>981.31</v>
      </c>
      <c r="N12" s="213">
        <v>2.5000000000000001E-4</v>
      </c>
      <c r="O12" s="213">
        <v>2.5000000000000001E-4</v>
      </c>
      <c r="P12" s="213">
        <v>0</v>
      </c>
      <c r="Q12" s="213">
        <v>0</v>
      </c>
      <c r="R12" s="214"/>
      <c r="S12" s="214" t="s">
        <v>119</v>
      </c>
      <c r="T12" s="214" t="s">
        <v>109</v>
      </c>
      <c r="U12" s="214">
        <v>1.5</v>
      </c>
      <c r="V12" s="214">
        <v>1.5</v>
      </c>
      <c r="W12" s="214"/>
      <c r="X12" s="214" t="s">
        <v>110</v>
      </c>
      <c r="Y12" s="214" t="s">
        <v>111</v>
      </c>
      <c r="Z12" s="210"/>
      <c r="AA12" s="210"/>
      <c r="AB12" s="210"/>
      <c r="AC12" s="210"/>
      <c r="AD12" s="210"/>
      <c r="AE12" s="210"/>
      <c r="AF12" s="210"/>
      <c r="AG12" s="210" t="s">
        <v>115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0.399999999999999" x14ac:dyDescent="0.25">
      <c r="A13" s="229">
        <v>4</v>
      </c>
      <c r="B13" s="230" t="s">
        <v>120</v>
      </c>
      <c r="C13" s="236" t="s">
        <v>121</v>
      </c>
      <c r="D13" s="231" t="s">
        <v>118</v>
      </c>
      <c r="E13" s="232">
        <v>1</v>
      </c>
      <c r="F13" s="233">
        <v>11350</v>
      </c>
      <c r="G13" s="234">
        <v>11350</v>
      </c>
      <c r="H13" s="214">
        <v>11350</v>
      </c>
      <c r="I13" s="214">
        <v>11350</v>
      </c>
      <c r="J13" s="214">
        <v>0</v>
      </c>
      <c r="K13" s="214">
        <v>0</v>
      </c>
      <c r="L13" s="214">
        <v>21</v>
      </c>
      <c r="M13" s="214">
        <v>13733.5</v>
      </c>
      <c r="N13" s="213">
        <v>5.2999999999999999E-2</v>
      </c>
      <c r="O13" s="213">
        <v>5.2999999999999999E-2</v>
      </c>
      <c r="P13" s="213">
        <v>0</v>
      </c>
      <c r="Q13" s="213">
        <v>0</v>
      </c>
      <c r="R13" s="214" t="s">
        <v>122</v>
      </c>
      <c r="S13" s="214" t="s">
        <v>119</v>
      </c>
      <c r="T13" s="214" t="s">
        <v>109</v>
      </c>
      <c r="U13" s="214">
        <v>0</v>
      </c>
      <c r="V13" s="214">
        <v>0</v>
      </c>
      <c r="W13" s="214"/>
      <c r="X13" s="214" t="s">
        <v>123</v>
      </c>
      <c r="Y13" s="214" t="s">
        <v>111</v>
      </c>
      <c r="Z13" s="210"/>
      <c r="AA13" s="210"/>
      <c r="AB13" s="210"/>
      <c r="AC13" s="210"/>
      <c r="AD13" s="210"/>
      <c r="AE13" s="210"/>
      <c r="AF13" s="210"/>
      <c r="AG13" s="210" t="s">
        <v>124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25">
      <c r="A14" s="217" t="s">
        <v>103</v>
      </c>
      <c r="B14" s="218" t="s">
        <v>60</v>
      </c>
      <c r="C14" s="235" t="s">
        <v>61</v>
      </c>
      <c r="D14" s="219"/>
      <c r="E14" s="220"/>
      <c r="F14" s="221"/>
      <c r="G14" s="222">
        <v>26229.89</v>
      </c>
      <c r="H14" s="216"/>
      <c r="I14" s="216">
        <v>871.83</v>
      </c>
      <c r="J14" s="216"/>
      <c r="K14" s="216">
        <v>25358.06</v>
      </c>
      <c r="L14" s="216"/>
      <c r="M14" s="216"/>
      <c r="N14" s="215"/>
      <c r="O14" s="215"/>
      <c r="P14" s="215"/>
      <c r="Q14" s="215"/>
      <c r="R14" s="216"/>
      <c r="S14" s="216"/>
      <c r="T14" s="216"/>
      <c r="U14" s="216"/>
      <c r="V14" s="216"/>
      <c r="W14" s="216"/>
      <c r="X14" s="216"/>
      <c r="Y14" s="216"/>
      <c r="AG14" t="s">
        <v>104</v>
      </c>
    </row>
    <row r="15" spans="1:60" ht="30.6" x14ac:dyDescent="0.25">
      <c r="A15" s="229">
        <v>5</v>
      </c>
      <c r="B15" s="230" t="s">
        <v>125</v>
      </c>
      <c r="C15" s="236" t="s">
        <v>126</v>
      </c>
      <c r="D15" s="231" t="s">
        <v>127</v>
      </c>
      <c r="E15" s="232">
        <v>26.950050000000001</v>
      </c>
      <c r="F15" s="233">
        <v>858</v>
      </c>
      <c r="G15" s="234">
        <v>23123.14</v>
      </c>
      <c r="H15" s="214">
        <v>32.35</v>
      </c>
      <c r="I15" s="214">
        <v>871.83411750000005</v>
      </c>
      <c r="J15" s="214">
        <v>825.65</v>
      </c>
      <c r="K15" s="214">
        <v>22251.3087825</v>
      </c>
      <c r="L15" s="214">
        <v>21</v>
      </c>
      <c r="M15" s="214">
        <v>27978.999400000001</v>
      </c>
      <c r="N15" s="213">
        <v>1.2800000000000001E-3</v>
      </c>
      <c r="O15" s="213">
        <v>3.4496064000000007E-2</v>
      </c>
      <c r="P15" s="213">
        <v>1.8</v>
      </c>
      <c r="Q15" s="213">
        <v>48.510090000000005</v>
      </c>
      <c r="R15" s="214"/>
      <c r="S15" s="214" t="s">
        <v>119</v>
      </c>
      <c r="T15" s="214" t="s">
        <v>109</v>
      </c>
      <c r="U15" s="214">
        <v>1.52</v>
      </c>
      <c r="V15" s="214">
        <v>40.964075999999999</v>
      </c>
      <c r="W15" s="214"/>
      <c r="X15" s="214" t="s">
        <v>110</v>
      </c>
      <c r="Y15" s="214" t="s">
        <v>111</v>
      </c>
      <c r="Z15" s="210"/>
      <c r="AA15" s="210"/>
      <c r="AB15" s="210"/>
      <c r="AC15" s="210"/>
      <c r="AD15" s="210"/>
      <c r="AE15" s="210"/>
      <c r="AF15" s="210"/>
      <c r="AG15" s="210" t="s">
        <v>115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30.6" x14ac:dyDescent="0.25">
      <c r="A16" s="229">
        <v>6</v>
      </c>
      <c r="B16" s="230" t="s">
        <v>128</v>
      </c>
      <c r="C16" s="236" t="s">
        <v>129</v>
      </c>
      <c r="D16" s="231" t="s">
        <v>127</v>
      </c>
      <c r="E16" s="232">
        <v>2.89</v>
      </c>
      <c r="F16" s="233">
        <v>1075</v>
      </c>
      <c r="G16" s="234">
        <v>3106.75</v>
      </c>
      <c r="H16" s="214">
        <v>0</v>
      </c>
      <c r="I16" s="214">
        <v>0</v>
      </c>
      <c r="J16" s="214">
        <v>1075</v>
      </c>
      <c r="K16" s="214">
        <v>3106.75</v>
      </c>
      <c r="L16" s="214">
        <v>21</v>
      </c>
      <c r="M16" s="214">
        <v>3759.1675</v>
      </c>
      <c r="N16" s="213">
        <v>0</v>
      </c>
      <c r="O16" s="213">
        <v>0</v>
      </c>
      <c r="P16" s="213">
        <v>1.5940000000000001</v>
      </c>
      <c r="Q16" s="213">
        <v>4.6066600000000006</v>
      </c>
      <c r="R16" s="214"/>
      <c r="S16" s="214" t="s">
        <v>119</v>
      </c>
      <c r="T16" s="214" t="s">
        <v>109</v>
      </c>
      <c r="U16" s="214">
        <v>2.42</v>
      </c>
      <c r="V16" s="214">
        <v>6.9938000000000002</v>
      </c>
      <c r="W16" s="214"/>
      <c r="X16" s="214" t="s">
        <v>110</v>
      </c>
      <c r="Y16" s="214" t="s">
        <v>111</v>
      </c>
      <c r="Z16" s="210"/>
      <c r="AA16" s="210"/>
      <c r="AB16" s="210"/>
      <c r="AC16" s="210"/>
      <c r="AD16" s="210"/>
      <c r="AE16" s="210"/>
      <c r="AF16" s="210"/>
      <c r="AG16" s="210" t="s">
        <v>112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5">
      <c r="A17" s="217" t="s">
        <v>103</v>
      </c>
      <c r="B17" s="218" t="s">
        <v>62</v>
      </c>
      <c r="C17" s="235" t="s">
        <v>63</v>
      </c>
      <c r="D17" s="219"/>
      <c r="E17" s="220"/>
      <c r="F17" s="221"/>
      <c r="G17" s="222">
        <v>236.18</v>
      </c>
      <c r="H17" s="216"/>
      <c r="I17" s="216">
        <v>0</v>
      </c>
      <c r="J17" s="216"/>
      <c r="K17" s="216">
        <v>236.18</v>
      </c>
      <c r="L17" s="216"/>
      <c r="M17" s="216"/>
      <c r="N17" s="215"/>
      <c r="O17" s="215"/>
      <c r="P17" s="215"/>
      <c r="Q17" s="215"/>
      <c r="R17" s="216"/>
      <c r="S17" s="216"/>
      <c r="T17" s="216"/>
      <c r="U17" s="216"/>
      <c r="V17" s="216"/>
      <c r="W17" s="216"/>
      <c r="X17" s="216"/>
      <c r="Y17" s="216"/>
      <c r="AG17" t="s">
        <v>104</v>
      </c>
    </row>
    <row r="18" spans="1:60" x14ac:dyDescent="0.25">
      <c r="A18" s="229">
        <v>7</v>
      </c>
      <c r="B18" s="230" t="s">
        <v>130</v>
      </c>
      <c r="C18" s="236" t="s">
        <v>131</v>
      </c>
      <c r="D18" s="231" t="s">
        <v>132</v>
      </c>
      <c r="E18" s="232">
        <v>0.27786</v>
      </c>
      <c r="F18" s="233">
        <v>850</v>
      </c>
      <c r="G18" s="234">
        <v>236.18</v>
      </c>
      <c r="H18" s="214">
        <v>0</v>
      </c>
      <c r="I18" s="214">
        <v>0</v>
      </c>
      <c r="J18" s="214">
        <v>850</v>
      </c>
      <c r="K18" s="214">
        <v>236.18099999999998</v>
      </c>
      <c r="L18" s="214">
        <v>21</v>
      </c>
      <c r="M18" s="214">
        <v>285.77780000000001</v>
      </c>
      <c r="N18" s="213">
        <v>0</v>
      </c>
      <c r="O18" s="213">
        <v>0</v>
      </c>
      <c r="P18" s="213">
        <v>0</v>
      </c>
      <c r="Q18" s="213">
        <v>0</v>
      </c>
      <c r="R18" s="214"/>
      <c r="S18" s="214" t="s">
        <v>119</v>
      </c>
      <c r="T18" s="214" t="s">
        <v>109</v>
      </c>
      <c r="U18" s="214">
        <v>1.89</v>
      </c>
      <c r="V18" s="214">
        <v>0.52515539999999994</v>
      </c>
      <c r="W18" s="214"/>
      <c r="X18" s="214" t="s">
        <v>133</v>
      </c>
      <c r="Y18" s="214" t="s">
        <v>111</v>
      </c>
      <c r="Z18" s="210"/>
      <c r="AA18" s="210"/>
      <c r="AB18" s="210"/>
      <c r="AC18" s="210"/>
      <c r="AD18" s="210"/>
      <c r="AE18" s="210"/>
      <c r="AF18" s="210"/>
      <c r="AG18" s="210" t="s">
        <v>134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5">
      <c r="A19" s="217" t="s">
        <v>103</v>
      </c>
      <c r="B19" s="218" t="s">
        <v>64</v>
      </c>
      <c r="C19" s="235" t="s">
        <v>65</v>
      </c>
      <c r="D19" s="219"/>
      <c r="E19" s="220"/>
      <c r="F19" s="221"/>
      <c r="G19" s="222">
        <v>35970</v>
      </c>
      <c r="H19" s="216"/>
      <c r="I19" s="216">
        <v>34727.449999999997</v>
      </c>
      <c r="J19" s="216"/>
      <c r="K19" s="216">
        <v>1242.55</v>
      </c>
      <c r="L19" s="216"/>
      <c r="M19" s="216"/>
      <c r="N19" s="215"/>
      <c r="O19" s="215"/>
      <c r="P19" s="215"/>
      <c r="Q19" s="215"/>
      <c r="R19" s="216"/>
      <c r="S19" s="216"/>
      <c r="T19" s="216"/>
      <c r="U19" s="216"/>
      <c r="V19" s="216"/>
      <c r="W19" s="216"/>
      <c r="X19" s="216"/>
      <c r="Y19" s="216"/>
      <c r="AG19" t="s">
        <v>104</v>
      </c>
    </row>
    <row r="20" spans="1:60" x14ac:dyDescent="0.25">
      <c r="A20" s="229">
        <v>8</v>
      </c>
      <c r="B20" s="230" t="s">
        <v>135</v>
      </c>
      <c r="C20" s="236" t="s">
        <v>136</v>
      </c>
      <c r="D20" s="231" t="s">
        <v>118</v>
      </c>
      <c r="E20" s="232">
        <v>1</v>
      </c>
      <c r="F20" s="233">
        <v>10180</v>
      </c>
      <c r="G20" s="234">
        <v>10180</v>
      </c>
      <c r="H20" s="214">
        <v>9828.34</v>
      </c>
      <c r="I20" s="214">
        <v>9828.34</v>
      </c>
      <c r="J20" s="214">
        <v>351.66</v>
      </c>
      <c r="K20" s="214">
        <v>351.66</v>
      </c>
      <c r="L20" s="214">
        <v>21</v>
      </c>
      <c r="M20" s="214">
        <v>12317.8</v>
      </c>
      <c r="N20" s="213">
        <v>3.5599999999999998E-3</v>
      </c>
      <c r="O20" s="213">
        <v>3.5599999999999998E-3</v>
      </c>
      <c r="P20" s="213">
        <v>0</v>
      </c>
      <c r="Q20" s="213">
        <v>0</v>
      </c>
      <c r="R20" s="214"/>
      <c r="S20" s="214" t="s">
        <v>108</v>
      </c>
      <c r="T20" s="214" t="s">
        <v>109</v>
      </c>
      <c r="U20" s="214">
        <v>0.34499999999999997</v>
      </c>
      <c r="V20" s="214">
        <v>0.34499999999999997</v>
      </c>
      <c r="W20" s="214"/>
      <c r="X20" s="214" t="s">
        <v>110</v>
      </c>
      <c r="Y20" s="214" t="s">
        <v>111</v>
      </c>
      <c r="Z20" s="210"/>
      <c r="AA20" s="210"/>
      <c r="AB20" s="210"/>
      <c r="AC20" s="210"/>
      <c r="AD20" s="210"/>
      <c r="AE20" s="210"/>
      <c r="AF20" s="210"/>
      <c r="AG20" s="210" t="s">
        <v>115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5">
      <c r="A21" s="229">
        <v>9</v>
      </c>
      <c r="B21" s="230" t="s">
        <v>137</v>
      </c>
      <c r="C21" s="236" t="s">
        <v>138</v>
      </c>
      <c r="D21" s="231" t="s">
        <v>118</v>
      </c>
      <c r="E21" s="232">
        <v>1</v>
      </c>
      <c r="F21" s="233">
        <v>25790</v>
      </c>
      <c r="G21" s="234">
        <v>25790</v>
      </c>
      <c r="H21" s="214">
        <v>24899.11</v>
      </c>
      <c r="I21" s="214">
        <v>24899.11</v>
      </c>
      <c r="J21" s="214">
        <v>890.89</v>
      </c>
      <c r="K21" s="214">
        <v>890.89</v>
      </c>
      <c r="L21" s="214">
        <v>21</v>
      </c>
      <c r="M21" s="214">
        <v>31205.9</v>
      </c>
      <c r="N21" s="213">
        <v>3.5599999999999998E-3</v>
      </c>
      <c r="O21" s="213">
        <v>3.5599999999999998E-3</v>
      </c>
      <c r="P21" s="213">
        <v>0</v>
      </c>
      <c r="Q21" s="213">
        <v>0</v>
      </c>
      <c r="R21" s="214"/>
      <c r="S21" s="214" t="s">
        <v>108</v>
      </c>
      <c r="T21" s="214" t="s">
        <v>109</v>
      </c>
      <c r="U21" s="214">
        <v>0.34499999999999997</v>
      </c>
      <c r="V21" s="214">
        <v>0.34499999999999997</v>
      </c>
      <c r="W21" s="214"/>
      <c r="X21" s="214" t="s">
        <v>110</v>
      </c>
      <c r="Y21" s="214" t="s">
        <v>111</v>
      </c>
      <c r="Z21" s="210"/>
      <c r="AA21" s="210"/>
      <c r="AB21" s="210"/>
      <c r="AC21" s="210"/>
      <c r="AD21" s="210"/>
      <c r="AE21" s="210"/>
      <c r="AF21" s="210"/>
      <c r="AG21" s="210" t="s">
        <v>115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29">
        <v>10</v>
      </c>
      <c r="B22" s="230" t="s">
        <v>139</v>
      </c>
      <c r="C22" s="236" t="s">
        <v>140</v>
      </c>
      <c r="D22" s="231" t="s">
        <v>118</v>
      </c>
      <c r="E22" s="232">
        <v>6</v>
      </c>
      <c r="F22" s="233">
        <v>0</v>
      </c>
      <c r="G22" s="234">
        <v>0</v>
      </c>
      <c r="H22" s="214">
        <v>0</v>
      </c>
      <c r="I22" s="214">
        <v>0</v>
      </c>
      <c r="J22" s="214">
        <v>0</v>
      </c>
      <c r="K22" s="214">
        <v>0</v>
      </c>
      <c r="L22" s="214">
        <v>21</v>
      </c>
      <c r="M22" s="214">
        <v>0</v>
      </c>
      <c r="N22" s="213">
        <v>0</v>
      </c>
      <c r="O22" s="213">
        <v>0</v>
      </c>
      <c r="P22" s="213">
        <v>0</v>
      </c>
      <c r="Q22" s="213">
        <v>0</v>
      </c>
      <c r="R22" s="214"/>
      <c r="S22" s="214" t="s">
        <v>108</v>
      </c>
      <c r="T22" s="214" t="s">
        <v>109</v>
      </c>
      <c r="U22" s="214">
        <v>2.27</v>
      </c>
      <c r="V22" s="214">
        <v>13.620000000000001</v>
      </c>
      <c r="W22" s="214"/>
      <c r="X22" s="214" t="s">
        <v>110</v>
      </c>
      <c r="Y22" s="214" t="s">
        <v>111</v>
      </c>
      <c r="Z22" s="210"/>
      <c r="AA22" s="210"/>
      <c r="AB22" s="210"/>
      <c r="AC22" s="210"/>
      <c r="AD22" s="210"/>
      <c r="AE22" s="210"/>
      <c r="AF22" s="210"/>
      <c r="AG22" s="210" t="s">
        <v>115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17" t="s">
        <v>103</v>
      </c>
      <c r="B23" s="218" t="s">
        <v>66</v>
      </c>
      <c r="C23" s="235" t="s">
        <v>67</v>
      </c>
      <c r="D23" s="219"/>
      <c r="E23" s="220"/>
      <c r="F23" s="221"/>
      <c r="G23" s="222">
        <v>42300</v>
      </c>
      <c r="H23" s="216"/>
      <c r="I23" s="216">
        <v>0</v>
      </c>
      <c r="J23" s="216"/>
      <c r="K23" s="216">
        <v>42300</v>
      </c>
      <c r="L23" s="216"/>
      <c r="M23" s="216"/>
      <c r="N23" s="215"/>
      <c r="O23" s="215"/>
      <c r="P23" s="215"/>
      <c r="Q23" s="215"/>
      <c r="R23" s="216"/>
      <c r="S23" s="216"/>
      <c r="T23" s="216"/>
      <c r="U23" s="216"/>
      <c r="V23" s="216"/>
      <c r="W23" s="216"/>
      <c r="X23" s="216"/>
      <c r="Y23" s="216"/>
      <c r="AG23" t="s">
        <v>104</v>
      </c>
    </row>
    <row r="24" spans="1:60" ht="30.6" x14ac:dyDescent="0.25">
      <c r="A24" s="229">
        <v>11</v>
      </c>
      <c r="B24" s="230" t="s">
        <v>141</v>
      </c>
      <c r="C24" s="236" t="s">
        <v>142</v>
      </c>
      <c r="D24" s="231" t="s">
        <v>118</v>
      </c>
      <c r="E24" s="232">
        <v>2</v>
      </c>
      <c r="F24" s="233">
        <v>15300</v>
      </c>
      <c r="G24" s="234">
        <v>30600</v>
      </c>
      <c r="H24" s="214">
        <v>0</v>
      </c>
      <c r="I24" s="214">
        <v>0</v>
      </c>
      <c r="J24" s="214">
        <v>15300</v>
      </c>
      <c r="K24" s="214">
        <v>30600</v>
      </c>
      <c r="L24" s="214">
        <v>21</v>
      </c>
      <c r="M24" s="214">
        <v>37026</v>
      </c>
      <c r="N24" s="213">
        <v>0</v>
      </c>
      <c r="O24" s="213">
        <v>0</v>
      </c>
      <c r="P24" s="213">
        <v>0</v>
      </c>
      <c r="Q24" s="213">
        <v>0</v>
      </c>
      <c r="R24" s="214"/>
      <c r="S24" s="214" t="s">
        <v>108</v>
      </c>
      <c r="T24" s="214" t="s">
        <v>109</v>
      </c>
      <c r="U24" s="214">
        <v>0</v>
      </c>
      <c r="V24" s="214">
        <v>0</v>
      </c>
      <c r="W24" s="214"/>
      <c r="X24" s="214" t="s">
        <v>110</v>
      </c>
      <c r="Y24" s="214" t="s">
        <v>111</v>
      </c>
      <c r="Z24" s="210"/>
      <c r="AA24" s="210"/>
      <c r="AB24" s="210"/>
      <c r="AC24" s="210"/>
      <c r="AD24" s="210"/>
      <c r="AE24" s="210"/>
      <c r="AF24" s="210"/>
      <c r="AG24" s="210" t="s">
        <v>115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30.6" x14ac:dyDescent="0.25">
      <c r="A25" s="229">
        <v>12</v>
      </c>
      <c r="B25" s="230" t="s">
        <v>143</v>
      </c>
      <c r="C25" s="236" t="s">
        <v>144</v>
      </c>
      <c r="D25" s="231" t="s">
        <v>118</v>
      </c>
      <c r="E25" s="232">
        <v>1</v>
      </c>
      <c r="F25" s="233">
        <v>11700</v>
      </c>
      <c r="G25" s="234">
        <v>11700</v>
      </c>
      <c r="H25" s="214">
        <v>0</v>
      </c>
      <c r="I25" s="214">
        <v>0</v>
      </c>
      <c r="J25" s="214">
        <v>11700</v>
      </c>
      <c r="K25" s="214">
        <v>11700</v>
      </c>
      <c r="L25" s="214">
        <v>21</v>
      </c>
      <c r="M25" s="214">
        <v>14157</v>
      </c>
      <c r="N25" s="213">
        <v>0</v>
      </c>
      <c r="O25" s="213">
        <v>0</v>
      </c>
      <c r="P25" s="213">
        <v>0</v>
      </c>
      <c r="Q25" s="213">
        <v>0</v>
      </c>
      <c r="R25" s="214"/>
      <c r="S25" s="214" t="s">
        <v>108</v>
      </c>
      <c r="T25" s="214" t="s">
        <v>109</v>
      </c>
      <c r="U25" s="214">
        <v>0</v>
      </c>
      <c r="V25" s="214">
        <v>0</v>
      </c>
      <c r="W25" s="214"/>
      <c r="X25" s="214" t="s">
        <v>110</v>
      </c>
      <c r="Y25" s="214" t="s">
        <v>111</v>
      </c>
      <c r="Z25" s="210"/>
      <c r="AA25" s="210"/>
      <c r="AB25" s="210"/>
      <c r="AC25" s="210"/>
      <c r="AD25" s="210"/>
      <c r="AE25" s="210"/>
      <c r="AF25" s="210"/>
      <c r="AG25" s="210" t="s">
        <v>115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5">
      <c r="A26" s="217" t="s">
        <v>103</v>
      </c>
      <c r="B26" s="218" t="s">
        <v>68</v>
      </c>
      <c r="C26" s="235" t="s">
        <v>69</v>
      </c>
      <c r="D26" s="219"/>
      <c r="E26" s="220"/>
      <c r="F26" s="221"/>
      <c r="G26" s="222">
        <v>21870</v>
      </c>
      <c r="H26" s="216"/>
      <c r="I26" s="216">
        <v>0</v>
      </c>
      <c r="J26" s="216"/>
      <c r="K26" s="216">
        <v>21870</v>
      </c>
      <c r="L26" s="216"/>
      <c r="M26" s="216"/>
      <c r="N26" s="215"/>
      <c r="O26" s="215"/>
      <c r="P26" s="215"/>
      <c r="Q26" s="215"/>
      <c r="R26" s="216"/>
      <c r="S26" s="216"/>
      <c r="T26" s="216"/>
      <c r="U26" s="216"/>
      <c r="V26" s="216"/>
      <c r="W26" s="216"/>
      <c r="X26" s="216"/>
      <c r="Y26" s="216"/>
      <c r="AG26" t="s">
        <v>104</v>
      </c>
    </row>
    <row r="27" spans="1:60" ht="20.399999999999999" x14ac:dyDescent="0.25">
      <c r="A27" s="229">
        <v>13</v>
      </c>
      <c r="B27" s="230" t="s">
        <v>145</v>
      </c>
      <c r="C27" s="236" t="s">
        <v>146</v>
      </c>
      <c r="D27" s="231" t="s">
        <v>118</v>
      </c>
      <c r="E27" s="232">
        <v>1</v>
      </c>
      <c r="F27" s="233">
        <v>21870</v>
      </c>
      <c r="G27" s="234">
        <v>21870</v>
      </c>
      <c r="H27" s="214">
        <v>0</v>
      </c>
      <c r="I27" s="214">
        <v>0</v>
      </c>
      <c r="J27" s="214">
        <v>21870</v>
      </c>
      <c r="K27" s="214">
        <v>21870</v>
      </c>
      <c r="L27" s="214">
        <v>21</v>
      </c>
      <c r="M27" s="214">
        <v>26462.7</v>
      </c>
      <c r="N27" s="213">
        <v>0</v>
      </c>
      <c r="O27" s="213">
        <v>0</v>
      </c>
      <c r="P27" s="213">
        <v>0</v>
      </c>
      <c r="Q27" s="213">
        <v>0</v>
      </c>
      <c r="R27" s="214"/>
      <c r="S27" s="214" t="s">
        <v>108</v>
      </c>
      <c r="T27" s="214" t="s">
        <v>109</v>
      </c>
      <c r="U27" s="214">
        <v>0</v>
      </c>
      <c r="V27" s="214">
        <v>0</v>
      </c>
      <c r="W27" s="214"/>
      <c r="X27" s="214" t="s">
        <v>110</v>
      </c>
      <c r="Y27" s="214" t="s">
        <v>111</v>
      </c>
      <c r="Z27" s="210"/>
      <c r="AA27" s="210"/>
      <c r="AB27" s="210"/>
      <c r="AC27" s="210"/>
      <c r="AD27" s="210"/>
      <c r="AE27" s="210"/>
      <c r="AF27" s="210"/>
      <c r="AG27" s="210" t="s">
        <v>115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5">
      <c r="A28" s="217" t="s">
        <v>103</v>
      </c>
      <c r="B28" s="218" t="s">
        <v>70</v>
      </c>
      <c r="C28" s="235" t="s">
        <v>71</v>
      </c>
      <c r="D28" s="219"/>
      <c r="E28" s="220"/>
      <c r="F28" s="221"/>
      <c r="G28" s="222">
        <v>439.85</v>
      </c>
      <c r="H28" s="216"/>
      <c r="I28" s="216">
        <v>0</v>
      </c>
      <c r="J28" s="216"/>
      <c r="K28" s="216">
        <v>439.85</v>
      </c>
      <c r="L28" s="216"/>
      <c r="M28" s="216"/>
      <c r="N28" s="215"/>
      <c r="O28" s="215"/>
      <c r="P28" s="215"/>
      <c r="Q28" s="215"/>
      <c r="R28" s="216"/>
      <c r="S28" s="216"/>
      <c r="T28" s="216"/>
      <c r="U28" s="216"/>
      <c r="V28" s="216"/>
      <c r="W28" s="216"/>
      <c r="X28" s="216"/>
      <c r="Y28" s="216"/>
      <c r="AG28" t="s">
        <v>104</v>
      </c>
    </row>
    <row r="29" spans="1:60" ht="20.399999999999999" x14ac:dyDescent="0.25">
      <c r="A29" s="229">
        <v>14</v>
      </c>
      <c r="B29" s="230" t="s">
        <v>147</v>
      </c>
      <c r="C29" s="236" t="s">
        <v>148</v>
      </c>
      <c r="D29" s="231" t="s">
        <v>107</v>
      </c>
      <c r="E29" s="232">
        <v>4.5579999999999998</v>
      </c>
      <c r="F29" s="233">
        <v>96.5</v>
      </c>
      <c r="G29" s="234">
        <v>439.85</v>
      </c>
      <c r="H29" s="214">
        <v>0</v>
      </c>
      <c r="I29" s="214">
        <v>0</v>
      </c>
      <c r="J29" s="214">
        <v>96.5</v>
      </c>
      <c r="K29" s="214">
        <v>439.84699999999998</v>
      </c>
      <c r="L29" s="214">
        <v>21</v>
      </c>
      <c r="M29" s="214">
        <v>532.21850000000006</v>
      </c>
      <c r="N29" s="213">
        <v>4.4000000000000002E-4</v>
      </c>
      <c r="O29" s="213">
        <v>2.0055199999999998E-3</v>
      </c>
      <c r="P29" s="213">
        <v>0</v>
      </c>
      <c r="Q29" s="213">
        <v>0</v>
      </c>
      <c r="R29" s="214"/>
      <c r="S29" s="214" t="s">
        <v>108</v>
      </c>
      <c r="T29" s="214" t="s">
        <v>109</v>
      </c>
      <c r="U29" s="214">
        <v>0.17</v>
      </c>
      <c r="V29" s="214">
        <v>0.77485999999999999</v>
      </c>
      <c r="W29" s="214"/>
      <c r="X29" s="214" t="s">
        <v>149</v>
      </c>
      <c r="Y29" s="214" t="s">
        <v>111</v>
      </c>
      <c r="Z29" s="210"/>
      <c r="AA29" s="210"/>
      <c r="AB29" s="210"/>
      <c r="AC29" s="210"/>
      <c r="AD29" s="210"/>
      <c r="AE29" s="210"/>
      <c r="AF29" s="210"/>
      <c r="AG29" s="210" t="s">
        <v>150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5">
      <c r="A30" s="217" t="s">
        <v>103</v>
      </c>
      <c r="B30" s="218" t="s">
        <v>72</v>
      </c>
      <c r="C30" s="235" t="s">
        <v>73</v>
      </c>
      <c r="D30" s="219"/>
      <c r="E30" s="220"/>
      <c r="F30" s="221"/>
      <c r="G30" s="222">
        <v>73686.22</v>
      </c>
      <c r="H30" s="216"/>
      <c r="I30" s="216">
        <v>0</v>
      </c>
      <c r="J30" s="216"/>
      <c r="K30" s="216">
        <v>73686.22</v>
      </c>
      <c r="L30" s="216"/>
      <c r="M30" s="216"/>
      <c r="N30" s="215"/>
      <c r="O30" s="215"/>
      <c r="P30" s="215"/>
      <c r="Q30" s="215"/>
      <c r="R30" s="216"/>
      <c r="S30" s="216"/>
      <c r="T30" s="216"/>
      <c r="U30" s="216"/>
      <c r="V30" s="216"/>
      <c r="W30" s="216"/>
      <c r="X30" s="216"/>
      <c r="Y30" s="216"/>
      <c r="AG30" t="s">
        <v>104</v>
      </c>
    </row>
    <row r="31" spans="1:60" x14ac:dyDescent="0.25">
      <c r="A31" s="229">
        <v>15</v>
      </c>
      <c r="B31" s="230" t="s">
        <v>151</v>
      </c>
      <c r="C31" s="236" t="s">
        <v>152</v>
      </c>
      <c r="D31" s="231" t="s">
        <v>132</v>
      </c>
      <c r="E31" s="232">
        <v>26.55838</v>
      </c>
      <c r="F31" s="233">
        <v>199.5</v>
      </c>
      <c r="G31" s="234">
        <v>5298.4</v>
      </c>
      <c r="H31" s="214">
        <v>0</v>
      </c>
      <c r="I31" s="214">
        <v>0</v>
      </c>
      <c r="J31" s="214">
        <v>199.5</v>
      </c>
      <c r="K31" s="214">
        <v>5298.3968100000002</v>
      </c>
      <c r="L31" s="214">
        <v>21</v>
      </c>
      <c r="M31" s="214">
        <v>6411.0639999999994</v>
      </c>
      <c r="N31" s="213">
        <v>0</v>
      </c>
      <c r="O31" s="213">
        <v>0</v>
      </c>
      <c r="P31" s="213">
        <v>0</v>
      </c>
      <c r="Q31" s="213">
        <v>0</v>
      </c>
      <c r="R31" s="214"/>
      <c r="S31" s="214" t="s">
        <v>119</v>
      </c>
      <c r="T31" s="214" t="s">
        <v>109</v>
      </c>
      <c r="U31" s="214">
        <v>0.55000000000000004</v>
      </c>
      <c r="V31" s="214">
        <v>14.607109000000001</v>
      </c>
      <c r="W31" s="214"/>
      <c r="X31" s="214" t="s">
        <v>153</v>
      </c>
      <c r="Y31" s="214" t="s">
        <v>111</v>
      </c>
      <c r="Z31" s="210"/>
      <c r="AA31" s="210"/>
      <c r="AB31" s="210"/>
      <c r="AC31" s="210"/>
      <c r="AD31" s="210"/>
      <c r="AE31" s="210"/>
      <c r="AF31" s="210"/>
      <c r="AG31" s="210" t="s">
        <v>154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x14ac:dyDescent="0.25">
      <c r="A32" s="229">
        <v>16</v>
      </c>
      <c r="B32" s="230" t="s">
        <v>155</v>
      </c>
      <c r="C32" s="236" t="s">
        <v>156</v>
      </c>
      <c r="D32" s="231" t="s">
        <v>132</v>
      </c>
      <c r="E32" s="232">
        <v>53.116750000000003</v>
      </c>
      <c r="F32" s="233">
        <v>244</v>
      </c>
      <c r="G32" s="234">
        <v>12960.49</v>
      </c>
      <c r="H32" s="214">
        <v>0</v>
      </c>
      <c r="I32" s="214">
        <v>0</v>
      </c>
      <c r="J32" s="214">
        <v>244</v>
      </c>
      <c r="K32" s="214">
        <v>12960.487000000001</v>
      </c>
      <c r="L32" s="214">
        <v>21</v>
      </c>
      <c r="M32" s="214">
        <v>15682.1929</v>
      </c>
      <c r="N32" s="213">
        <v>0</v>
      </c>
      <c r="O32" s="213">
        <v>0</v>
      </c>
      <c r="P32" s="213">
        <v>0</v>
      </c>
      <c r="Q32" s="213">
        <v>0</v>
      </c>
      <c r="R32" s="214"/>
      <c r="S32" s="214" t="s">
        <v>119</v>
      </c>
      <c r="T32" s="214" t="s">
        <v>109</v>
      </c>
      <c r="U32" s="214">
        <v>0.49</v>
      </c>
      <c r="V32" s="214">
        <v>26.027207499999999</v>
      </c>
      <c r="W32" s="214"/>
      <c r="X32" s="214" t="s">
        <v>153</v>
      </c>
      <c r="Y32" s="214" t="s">
        <v>111</v>
      </c>
      <c r="Z32" s="210"/>
      <c r="AA32" s="210"/>
      <c r="AB32" s="210"/>
      <c r="AC32" s="210"/>
      <c r="AD32" s="210"/>
      <c r="AE32" s="210"/>
      <c r="AF32" s="210"/>
      <c r="AG32" s="210" t="s">
        <v>154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29">
        <v>17</v>
      </c>
      <c r="B33" s="230" t="s">
        <v>157</v>
      </c>
      <c r="C33" s="236" t="s">
        <v>158</v>
      </c>
      <c r="D33" s="231" t="s">
        <v>132</v>
      </c>
      <c r="E33" s="232">
        <v>1062.335</v>
      </c>
      <c r="F33" s="233">
        <v>10</v>
      </c>
      <c r="G33" s="234">
        <v>10623.35</v>
      </c>
      <c r="H33" s="214">
        <v>0</v>
      </c>
      <c r="I33" s="214">
        <v>0</v>
      </c>
      <c r="J33" s="214">
        <v>10</v>
      </c>
      <c r="K33" s="214">
        <v>10623.35</v>
      </c>
      <c r="L33" s="214">
        <v>21</v>
      </c>
      <c r="M33" s="214">
        <v>12854.253500000001</v>
      </c>
      <c r="N33" s="213">
        <v>0</v>
      </c>
      <c r="O33" s="213">
        <v>0</v>
      </c>
      <c r="P33" s="213">
        <v>0</v>
      </c>
      <c r="Q33" s="213">
        <v>0</v>
      </c>
      <c r="R33" s="214"/>
      <c r="S33" s="214" t="s">
        <v>119</v>
      </c>
      <c r="T33" s="214" t="s">
        <v>109</v>
      </c>
      <c r="U33" s="214">
        <v>0</v>
      </c>
      <c r="V33" s="214">
        <v>0</v>
      </c>
      <c r="W33" s="214"/>
      <c r="X33" s="214" t="s">
        <v>153</v>
      </c>
      <c r="Y33" s="214" t="s">
        <v>111</v>
      </c>
      <c r="Z33" s="210"/>
      <c r="AA33" s="210"/>
      <c r="AB33" s="210"/>
      <c r="AC33" s="210"/>
      <c r="AD33" s="210"/>
      <c r="AE33" s="210"/>
      <c r="AF33" s="210"/>
      <c r="AG33" s="210" t="s">
        <v>154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x14ac:dyDescent="0.25">
      <c r="A34" s="229">
        <v>18</v>
      </c>
      <c r="B34" s="230" t="s">
        <v>159</v>
      </c>
      <c r="C34" s="236" t="s">
        <v>160</v>
      </c>
      <c r="D34" s="231" t="s">
        <v>132</v>
      </c>
      <c r="E34" s="232">
        <v>53.116750000000003</v>
      </c>
      <c r="F34" s="233">
        <v>341.5</v>
      </c>
      <c r="G34" s="234">
        <v>18139.37</v>
      </c>
      <c r="H34" s="214">
        <v>0</v>
      </c>
      <c r="I34" s="214">
        <v>0</v>
      </c>
      <c r="J34" s="214">
        <v>341.5</v>
      </c>
      <c r="K34" s="214">
        <v>18139.370125000001</v>
      </c>
      <c r="L34" s="214">
        <v>21</v>
      </c>
      <c r="M34" s="214">
        <v>21948.637699999999</v>
      </c>
      <c r="N34" s="213">
        <v>0</v>
      </c>
      <c r="O34" s="213">
        <v>0</v>
      </c>
      <c r="P34" s="213">
        <v>0</v>
      </c>
      <c r="Q34" s="213">
        <v>0</v>
      </c>
      <c r="R34" s="214"/>
      <c r="S34" s="214" t="s">
        <v>119</v>
      </c>
      <c r="T34" s="214" t="s">
        <v>109</v>
      </c>
      <c r="U34" s="214">
        <v>0.94199999999999995</v>
      </c>
      <c r="V34" s="214">
        <v>50.035978499999999</v>
      </c>
      <c r="W34" s="214"/>
      <c r="X34" s="214" t="s">
        <v>153</v>
      </c>
      <c r="Y34" s="214" t="s">
        <v>111</v>
      </c>
      <c r="Z34" s="210"/>
      <c r="AA34" s="210"/>
      <c r="AB34" s="210"/>
      <c r="AC34" s="210"/>
      <c r="AD34" s="210"/>
      <c r="AE34" s="210"/>
      <c r="AF34" s="210"/>
      <c r="AG34" s="210" t="s">
        <v>154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x14ac:dyDescent="0.25">
      <c r="A35" s="229">
        <v>19</v>
      </c>
      <c r="B35" s="230" t="s">
        <v>161</v>
      </c>
      <c r="C35" s="236" t="s">
        <v>162</v>
      </c>
      <c r="D35" s="231" t="s">
        <v>132</v>
      </c>
      <c r="E35" s="232">
        <v>212.46700000000001</v>
      </c>
      <c r="F35" s="233">
        <v>38</v>
      </c>
      <c r="G35" s="234">
        <v>8073.75</v>
      </c>
      <c r="H35" s="214">
        <v>0</v>
      </c>
      <c r="I35" s="214">
        <v>0</v>
      </c>
      <c r="J35" s="214">
        <v>38</v>
      </c>
      <c r="K35" s="214">
        <v>8073.7460000000001</v>
      </c>
      <c r="L35" s="214">
        <v>21</v>
      </c>
      <c r="M35" s="214">
        <v>9769.2374999999993</v>
      </c>
      <c r="N35" s="213">
        <v>0</v>
      </c>
      <c r="O35" s="213">
        <v>0</v>
      </c>
      <c r="P35" s="213">
        <v>0</v>
      </c>
      <c r="Q35" s="213">
        <v>0</v>
      </c>
      <c r="R35" s="214"/>
      <c r="S35" s="214" t="s">
        <v>119</v>
      </c>
      <c r="T35" s="214" t="s">
        <v>109</v>
      </c>
      <c r="U35" s="214">
        <v>0.105</v>
      </c>
      <c r="V35" s="214">
        <v>22.309035000000002</v>
      </c>
      <c r="W35" s="214"/>
      <c r="X35" s="214" t="s">
        <v>153</v>
      </c>
      <c r="Y35" s="214" t="s">
        <v>111</v>
      </c>
      <c r="Z35" s="210"/>
      <c r="AA35" s="210"/>
      <c r="AB35" s="210"/>
      <c r="AC35" s="210"/>
      <c r="AD35" s="210"/>
      <c r="AE35" s="210"/>
      <c r="AF35" s="210"/>
      <c r="AG35" s="210" t="s">
        <v>154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0.399999999999999" x14ac:dyDescent="0.25">
      <c r="A36" s="223">
        <v>20</v>
      </c>
      <c r="B36" s="224" t="s">
        <v>163</v>
      </c>
      <c r="C36" s="237" t="s">
        <v>164</v>
      </c>
      <c r="D36" s="225" t="s">
        <v>132</v>
      </c>
      <c r="E36" s="226">
        <v>53.116750000000003</v>
      </c>
      <c r="F36" s="227">
        <v>350</v>
      </c>
      <c r="G36" s="228">
        <v>18590.86</v>
      </c>
      <c r="H36" s="214">
        <v>0</v>
      </c>
      <c r="I36" s="214">
        <v>0</v>
      </c>
      <c r="J36" s="214">
        <v>350</v>
      </c>
      <c r="K36" s="214">
        <v>18590.862500000003</v>
      </c>
      <c r="L36" s="214">
        <v>21</v>
      </c>
      <c r="M36" s="214">
        <v>22494.940600000002</v>
      </c>
      <c r="N36" s="213">
        <v>0</v>
      </c>
      <c r="O36" s="213">
        <v>0</v>
      </c>
      <c r="P36" s="213">
        <v>0</v>
      </c>
      <c r="Q36" s="213">
        <v>0</v>
      </c>
      <c r="R36" s="214"/>
      <c r="S36" s="214" t="s">
        <v>119</v>
      </c>
      <c r="T36" s="214" t="s">
        <v>109</v>
      </c>
      <c r="U36" s="214">
        <v>0</v>
      </c>
      <c r="V36" s="214">
        <v>0</v>
      </c>
      <c r="W36" s="214"/>
      <c r="X36" s="214" t="s">
        <v>153</v>
      </c>
      <c r="Y36" s="214" t="s">
        <v>111</v>
      </c>
      <c r="Z36" s="210"/>
      <c r="AA36" s="210"/>
      <c r="AB36" s="210"/>
      <c r="AC36" s="210"/>
      <c r="AD36" s="210"/>
      <c r="AE36" s="210"/>
      <c r="AF36" s="210"/>
      <c r="AG36" s="210" t="s">
        <v>154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5">
      <c r="A37" s="3"/>
      <c r="B37" s="4"/>
      <c r="C37" s="238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15</v>
      </c>
      <c r="AF37">
        <v>21</v>
      </c>
      <c r="AG37" t="s">
        <v>89</v>
      </c>
    </row>
    <row r="38" spans="1:60" x14ac:dyDescent="0.25">
      <c r="C38" s="239"/>
      <c r="D38" s="10"/>
      <c r="AG38" t="s">
        <v>165</v>
      </c>
    </row>
    <row r="39" spans="1:60" x14ac:dyDescent="0.25">
      <c r="D39" s="10"/>
    </row>
    <row r="40" spans="1:60" x14ac:dyDescent="0.25">
      <c r="D40" s="10"/>
    </row>
    <row r="41" spans="1:60" x14ac:dyDescent="0.25">
      <c r="D41" s="10"/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 Pol'!Názvy_tisku</vt:lpstr>
      <vt:lpstr>oadresa</vt:lpstr>
      <vt:lpstr>Stavba!Objednatel</vt:lpstr>
      <vt:lpstr>Stavba!Objekt</vt:lpstr>
      <vt:lpstr>'001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2023-03-10T10:31:42Z</dcterms:modified>
</cp:coreProperties>
</file>